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hereh\Downloads\"/>
    </mc:Choice>
  </mc:AlternateContent>
  <xr:revisionPtr revIDLastSave="0" documentId="13_ncr:1_{F3311D92-328D-4390-ABB3-FE759B4E4E09}" xr6:coauthVersionLast="47" xr6:coauthVersionMax="47" xr10:uidLastSave="{00000000-0000-0000-0000-000000000000}"/>
  <bookViews>
    <workbookView xWindow="-120" yWindow="-120" windowWidth="20730" windowHeight="11160" xr2:uid="{344D0556-2D4F-495F-B1C1-1238E259D1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3" i="1"/>
  <c r="D4" i="1"/>
  <c r="D5" i="1"/>
  <c r="D6" i="1"/>
  <c r="D2" i="1"/>
  <c r="E2" i="1" s="1"/>
  <c r="F2" i="1" s="1"/>
  <c r="E8" i="1" l="1"/>
  <c r="F8" i="1" s="1"/>
  <c r="I3" i="1"/>
  <c r="I6" i="1"/>
  <c r="I4" i="1"/>
  <c r="I5" i="1" l="1"/>
</calcChain>
</file>

<file path=xl/sharedStrings.xml><?xml version="1.0" encoding="utf-8"?>
<sst xmlns="http://schemas.openxmlformats.org/spreadsheetml/2006/main" count="26" uniqueCount="23">
  <si>
    <t>100*100</t>
  </si>
  <si>
    <t>150*150</t>
  </si>
  <si>
    <t>200*200</t>
  </si>
  <si>
    <t>250*250</t>
  </si>
  <si>
    <t>300*300</t>
  </si>
  <si>
    <t>200*100</t>
  </si>
  <si>
    <t>150*300</t>
  </si>
  <si>
    <t>200*400</t>
  </si>
  <si>
    <t>250*500</t>
  </si>
  <si>
    <t>300*600</t>
  </si>
  <si>
    <t>مقاومت به دست آمده در محل</t>
  </si>
  <si>
    <t>مقاومت نمونه مکعبی استاندارد 20</t>
  </si>
  <si>
    <t>مکعبی</t>
  </si>
  <si>
    <t>استوانه ای</t>
  </si>
  <si>
    <t>ابعاد نمونه مکعبی مورد آزمایش</t>
  </si>
  <si>
    <t>ابعاد نمونه استوانه ای مورد آزمایش</t>
  </si>
  <si>
    <t>مقاومت نمونه استوانه ای استاندارد 15</t>
  </si>
  <si>
    <t>نکات مهم:</t>
  </si>
  <si>
    <t>این جدول در تحریریه شرکت عمران مدرن (omranmodern.com) تهیه شده است و نشر آن با ذکر نام منبع مجاز می باشد.</t>
  </si>
  <si>
    <t>محاسبات انجام شده به صورت تخمینی بوده و برای محاسبات دقیق و کارهای تحقیقاتی بهتر است از فرمول های مربوطه استفاده شود.</t>
  </si>
  <si>
    <t>نمونه استوانه ای استاندارد برای مکعب 15*15 و 20*20 و استوانه ای 150*300 می باشد.</t>
  </si>
  <si>
    <t>روش استفاده:</t>
  </si>
  <si>
    <t>میزان مقاومت به دست آمده در محل، در ردیف مربوط به استوانه یا مکعب و جلوی ابعاد قالبی که استفاده شده است، نوشته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</si>
</sst>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0" fontId="0" fillId="0" borderId="3" xfId="0" applyBorder="1"/>
    <xf numFmtId="0" fontId="0" fillId="3" borderId="4" xfId="0" applyFill="1" applyBorder="1"/>
    <xf numFmtId="0" fontId="0" fillId="4" borderId="6" xfId="0" applyFill="1" applyBorder="1" applyAlignment="1">
      <alignment horizontal="center" vertical="center" textRotation="90"/>
    </xf>
    <xf numFmtId="0" fontId="0" fillId="0" borderId="0" xfId="0" applyBorder="1"/>
    <xf numFmtId="0" fontId="0" fillId="0" borderId="6" xfId="0" applyBorder="1"/>
    <xf numFmtId="0" fontId="0" fillId="3" borderId="0" xfId="0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2" xfId="0" applyFill="1" applyBorder="1"/>
    <xf numFmtId="0" fontId="0" fillId="2" borderId="11" xfId="0" applyFill="1" applyBorder="1"/>
    <xf numFmtId="0" fontId="0" fillId="2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E220-B71E-4FBA-BE03-C1C387F43230}">
  <dimension ref="A1:T34"/>
  <sheetViews>
    <sheetView tabSelected="1" workbookViewId="0">
      <selection activeCell="I10" sqref="I10"/>
    </sheetView>
  </sheetViews>
  <sheetFormatPr defaultRowHeight="15" x14ac:dyDescent="0.25"/>
  <cols>
    <col min="2" max="2" width="24.85546875" customWidth="1"/>
    <col min="3" max="3" width="26.7109375" customWidth="1"/>
    <col min="4" max="4" width="18.42578125" hidden="1" customWidth="1"/>
    <col min="5" max="5" width="28.5703125" customWidth="1"/>
    <col min="6" max="6" width="29.5703125" customWidth="1"/>
  </cols>
  <sheetData>
    <row r="1" spans="1:20" ht="15.75" thickBot="1" x14ac:dyDescent="0.3">
      <c r="A1" s="2"/>
      <c r="B1" s="22" t="s">
        <v>10</v>
      </c>
      <c r="C1" s="22" t="s">
        <v>14</v>
      </c>
      <c r="D1" s="3"/>
      <c r="E1" s="22" t="s">
        <v>11</v>
      </c>
      <c r="F1" s="22" t="s">
        <v>16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4" t="s">
        <v>12</v>
      </c>
      <c r="B2" s="23"/>
      <c r="C2" s="21" t="s">
        <v>0</v>
      </c>
      <c r="D2" s="5">
        <f>B2/1.05</f>
        <v>0</v>
      </c>
      <c r="E2" s="19" t="str">
        <f>IF(MAX(D2:D6)=0,"",MAX(D2:D6))</f>
        <v/>
      </c>
      <c r="F2" s="20" t="str">
        <f>_xlfn.IFS(E2&lt;=25,E2/1.25,E2="","",E2&gt;25,E2-5)</f>
        <v/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5">
      <c r="A3" s="4"/>
      <c r="B3" s="1"/>
      <c r="C3" s="21" t="s">
        <v>1</v>
      </c>
      <c r="D3" s="5">
        <f>B3</f>
        <v>0</v>
      </c>
      <c r="E3" s="19"/>
      <c r="F3" s="20"/>
      <c r="G3" s="14"/>
      <c r="H3" s="14"/>
      <c r="I3" s="14" t="str">
        <f>IF(E8=30,E8*1.17,"")</f>
        <v/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4"/>
      <c r="B4" s="1"/>
      <c r="C4" s="21" t="s">
        <v>2</v>
      </c>
      <c r="D4" s="5">
        <f>B4</f>
        <v>0</v>
      </c>
      <c r="E4" s="19"/>
      <c r="F4" s="20"/>
      <c r="G4" s="14"/>
      <c r="H4" s="14"/>
      <c r="I4" s="14" t="str">
        <f>IF(E8=35,E8*1.14,"")</f>
        <v/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25">
      <c r="A5" s="4"/>
      <c r="B5" s="1"/>
      <c r="C5" s="21" t="s">
        <v>3</v>
      </c>
      <c r="D5" s="5">
        <f>B5/0.91</f>
        <v>0</v>
      </c>
      <c r="E5" s="19"/>
      <c r="F5" s="20"/>
      <c r="G5" s="14"/>
      <c r="H5" s="14"/>
      <c r="I5" s="14" t="str">
        <f>IF(E8=40,E8*1.13,"")</f>
        <v/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.75" thickBot="1" x14ac:dyDescent="0.3">
      <c r="A6" s="4"/>
      <c r="B6" s="24"/>
      <c r="C6" s="21" t="s">
        <v>4</v>
      </c>
      <c r="D6" s="5">
        <f>B6/0.9</f>
        <v>0</v>
      </c>
      <c r="E6" s="19"/>
      <c r="F6" s="20"/>
      <c r="G6" s="14"/>
      <c r="H6" s="14"/>
      <c r="I6" s="14" t="str">
        <f>IF(E8=45,E8*1.11,"")</f>
        <v/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.75" thickBot="1" x14ac:dyDescent="0.3">
      <c r="A7" s="6"/>
      <c r="B7" s="22" t="s">
        <v>10</v>
      </c>
      <c r="C7" s="22" t="s">
        <v>15</v>
      </c>
      <c r="D7" s="7"/>
      <c r="E7" s="22" t="s">
        <v>16</v>
      </c>
      <c r="F7" s="22" t="s">
        <v>11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5" customHeight="1" x14ac:dyDescent="0.25">
      <c r="A8" s="4" t="s">
        <v>13</v>
      </c>
      <c r="B8" s="23"/>
      <c r="C8" s="21" t="s">
        <v>5</v>
      </c>
      <c r="D8" s="5">
        <f>B8/1.02</f>
        <v>0</v>
      </c>
      <c r="E8" s="19" t="str">
        <f>IF(MAX(D8:D12)=0,"",MAX(D8:D12))</f>
        <v/>
      </c>
      <c r="F8" s="20" t="str">
        <f>IF(E8="","",E8+5)</f>
        <v/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4"/>
      <c r="B9" s="1"/>
      <c r="C9" s="21" t="s">
        <v>6</v>
      </c>
      <c r="D9" s="5">
        <f>B9</f>
        <v>0</v>
      </c>
      <c r="E9" s="19"/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4"/>
      <c r="B10" s="1"/>
      <c r="C10" s="21" t="s">
        <v>7</v>
      </c>
      <c r="D10" s="5">
        <f>B10/0.97</f>
        <v>0</v>
      </c>
      <c r="E10" s="19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s="4"/>
      <c r="B11" s="1"/>
      <c r="C11" s="21" t="s">
        <v>8</v>
      </c>
      <c r="D11" s="5">
        <f>B11/0.95</f>
        <v>0</v>
      </c>
      <c r="E11" s="19"/>
      <c r="F11" s="2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thickBot="1" x14ac:dyDescent="0.3">
      <c r="A12" s="4"/>
      <c r="B12" s="1"/>
      <c r="C12" s="21" t="s">
        <v>9</v>
      </c>
      <c r="D12" s="5">
        <f>B12/0.91</f>
        <v>0</v>
      </c>
      <c r="E12" s="19"/>
      <c r="F12" s="20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5">
      <c r="A13" s="16" t="s">
        <v>17</v>
      </c>
      <c r="B13" s="17"/>
      <c r="C13" s="17"/>
      <c r="D13" s="17"/>
      <c r="E13" s="17"/>
      <c r="F13" s="1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8" t="s">
        <v>18</v>
      </c>
      <c r="B14" s="9"/>
      <c r="C14" s="9"/>
      <c r="D14" s="9"/>
      <c r="E14" s="9"/>
      <c r="F14" s="1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8" t="s">
        <v>19</v>
      </c>
      <c r="B15" s="9"/>
      <c r="C15" s="9"/>
      <c r="D15" s="9"/>
      <c r="E15" s="9"/>
      <c r="F15" s="10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8" t="s">
        <v>20</v>
      </c>
      <c r="B16" s="9"/>
      <c r="C16" s="9"/>
      <c r="D16" s="9"/>
      <c r="E16" s="9"/>
      <c r="F16" s="1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25">
      <c r="A17" s="8" t="s">
        <v>21</v>
      </c>
      <c r="B17" s="9"/>
      <c r="C17" s="9"/>
      <c r="D17" s="9"/>
      <c r="E17" s="9"/>
      <c r="F17" s="1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.75" thickBot="1" x14ac:dyDescent="0.3">
      <c r="A18" s="11" t="s">
        <v>22</v>
      </c>
      <c r="B18" s="12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5"/>
      <c r="B19" s="15"/>
      <c r="C19" s="15"/>
      <c r="D19" s="15"/>
      <c r="E19" s="15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5"/>
      <c r="B20" s="15"/>
      <c r="C20" s="15"/>
      <c r="D20" s="15"/>
      <c r="E20" s="15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5">
      <c r="A21" s="15"/>
      <c r="B21" s="15"/>
      <c r="C21" s="15"/>
      <c r="D21" s="15"/>
      <c r="E21" s="15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5"/>
      <c r="B22" s="15"/>
      <c r="C22" s="15"/>
      <c r="D22" s="15"/>
      <c r="E22" s="15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x14ac:dyDescent="0.25">
      <c r="A23" s="15"/>
      <c r="B23" s="15"/>
      <c r="C23" s="15"/>
      <c r="D23" s="15"/>
      <c r="E23" s="15"/>
      <c r="F23" s="15"/>
    </row>
    <row r="24" spans="1:20" x14ac:dyDescent="0.25">
      <c r="A24" s="15"/>
      <c r="B24" s="15"/>
      <c r="C24" s="15"/>
      <c r="D24" s="15"/>
      <c r="E24" s="15"/>
      <c r="F24" s="15"/>
    </row>
    <row r="25" spans="1:20" x14ac:dyDescent="0.25">
      <c r="A25" s="15"/>
      <c r="B25" s="15"/>
      <c r="C25" s="15"/>
      <c r="D25" s="15"/>
      <c r="E25" s="15"/>
      <c r="F25" s="15"/>
    </row>
    <row r="26" spans="1:20" x14ac:dyDescent="0.25">
      <c r="A26" s="15"/>
      <c r="B26" s="15"/>
      <c r="C26" s="15"/>
      <c r="D26" s="15"/>
      <c r="E26" s="15"/>
      <c r="F26" s="15"/>
    </row>
    <row r="27" spans="1:20" x14ac:dyDescent="0.25">
      <c r="A27" s="15"/>
      <c r="B27" s="15"/>
      <c r="C27" s="15"/>
      <c r="D27" s="15"/>
      <c r="E27" s="15"/>
      <c r="F27" s="15"/>
    </row>
    <row r="28" spans="1:20" x14ac:dyDescent="0.25">
      <c r="A28" s="15"/>
      <c r="B28" s="15"/>
      <c r="C28" s="15"/>
      <c r="D28" s="15"/>
      <c r="E28" s="15"/>
      <c r="F28" s="15"/>
    </row>
    <row r="29" spans="1:20" x14ac:dyDescent="0.25">
      <c r="A29" s="15"/>
      <c r="B29" s="15"/>
      <c r="C29" s="15"/>
      <c r="D29" s="15"/>
      <c r="E29" s="15"/>
      <c r="F29" s="15"/>
    </row>
    <row r="30" spans="1:20" x14ac:dyDescent="0.25">
      <c r="A30" s="15"/>
      <c r="B30" s="15"/>
      <c r="C30" s="15"/>
      <c r="D30" s="15"/>
      <c r="E30" s="15"/>
      <c r="F30" s="15"/>
    </row>
    <row r="31" spans="1:20" x14ac:dyDescent="0.25">
      <c r="A31" s="15"/>
      <c r="B31" s="15"/>
      <c r="C31" s="15"/>
      <c r="D31" s="15"/>
      <c r="E31" s="15"/>
      <c r="F31" s="15"/>
    </row>
    <row r="32" spans="1:20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/>
      <c r="C34" s="15"/>
      <c r="D34" s="15"/>
      <c r="E34" s="15"/>
      <c r="F34" s="15"/>
    </row>
  </sheetData>
  <mergeCells count="8">
    <mergeCell ref="A17:F17"/>
    <mergeCell ref="A18:F18"/>
    <mergeCell ref="A2:A6"/>
    <mergeCell ref="A8:A12"/>
    <mergeCell ref="A13:F13"/>
    <mergeCell ref="A14:F14"/>
    <mergeCell ref="A15:F15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AfroozRjb</dc:creator>
  <cp:lastModifiedBy>Tahereh</cp:lastModifiedBy>
  <dcterms:created xsi:type="dcterms:W3CDTF">2022-05-14T12:59:14Z</dcterms:created>
  <dcterms:modified xsi:type="dcterms:W3CDTF">2022-05-15T08:42:09Z</dcterms:modified>
</cp:coreProperties>
</file>